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627DDDE6-0F31-4D69-8F45-9CB5195A4F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D59" i="3" s="1"/>
  <c r="C49" i="3"/>
  <c r="D43" i="3"/>
  <c r="C43" i="3"/>
  <c r="D39" i="3"/>
  <c r="C39" i="3"/>
  <c r="D29" i="3"/>
  <c r="C29" i="3"/>
  <c r="D25" i="3"/>
  <c r="C25" i="3"/>
  <c r="D15" i="3"/>
  <c r="C15" i="3"/>
  <c r="C22" i="3" s="1"/>
  <c r="C61" i="3" s="1"/>
  <c r="D12" i="3"/>
  <c r="C12" i="3"/>
  <c r="C59" i="3"/>
  <c r="D22" i="3"/>
  <c r="D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<sst xmlns="http://schemas.openxmlformats.org/spreadsheetml/2006/main" count="74" uniqueCount="58">
  <si>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</si>
  <si>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</si>
  <si>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</si>
  <si>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</si>
  <si>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</si>
  <si>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</si>
  <si>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</si>
  <si>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</si>
  <si>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</si>
  <si>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</si>
  <si>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</si>
  <si>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</si>
  <si>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</si>
  <si>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</si>
  <si>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</si>
  <si>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</si>
  <si>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</si>
  <si>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</si>
  <si>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</si>
  <si>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</si>
  <si>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</si>
  <si>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</si>
  <si>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</si>
  <si>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</si>
  <si>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</si>
  <si>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</si>
  <si>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</si>
  <si>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</si>
  <si>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</si>
  <si>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</si>
  <si>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</si>
  <si>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</si>
  <si>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</si>
  <si>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</si>
  <si>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</si>
  <si>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</si>
  <si>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</si>
  <si>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</si>
  <si>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</si>
  <si>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</si>
  <si>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</si>
  <si>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</si>
  <si>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</si>
  <si>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</si>
  <si>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</si>
  <si>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</si>
  <si>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</si>
  <si>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</si>
  <si>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</si>
  <si>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</si>
  <si>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</si>
  <si>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</si>
  <si>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</si>
  <si>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</si>
  <si>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</si>
  <si>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</si>
  <si>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</si>
  <si>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POLITECNICA DE JUVENTINO ROSAS
Estado de Actividades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</si>
</sst>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B68" sqref="B68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4841636.7699999996</v>
      </c>
      <c r="D4" s="28">
        <f>SUM(D5:D11)</f>
        <v>2384280.25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4841636.7699999996</v>
      </c>
      <c r="D11" s="30">
        <v>2384280.25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31089780.490000002</v>
      </c>
      <c r="D12" s="28">
        <f>SUM(D13:D14)</f>
        <v>58685215.189999998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7815038.7999999998</v>
      </c>
      <c r="D13" s="30">
        <v>14989465.27</v>
      </c>
      <c r="E13" s="31">
        <v>4210</v>
      </c>
    </row>
    <row r="14" spans="1:5" x14ac:dyDescent="0.2">
      <c r="A14" s="19"/>
      <c r="B14" s="20" t="s">
        <v>52</v>
      </c>
      <c r="C14" s="29">
        <v>23274741.690000001</v>
      </c>
      <c r="D14" s="30">
        <v>43695749.920000002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169683.55</v>
      </c>
      <c r="D15" s="28">
        <f>SUM(D16:D20)</f>
        <v>351854.48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169683.55</v>
      </c>
      <c r="D20" s="30">
        <v>351854.48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36101100.810000002</v>
      </c>
      <c r="D22" s="3">
        <f>SUM(D4+D12+D15)</f>
        <v>61421349.919999994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25956902.66</v>
      </c>
      <c r="D25" s="28">
        <f>SUM(D26:D28)</f>
        <v>57082872.519999996</v>
      </c>
      <c r="E25" s="31" t="s">
        <v>55</v>
      </c>
    </row>
    <row r="26" spans="1:5" x14ac:dyDescent="0.2">
      <c r="A26" s="19"/>
      <c r="B26" s="20" t="s">
        <v>37</v>
      </c>
      <c r="C26" s="29">
        <v>20604499.559999999</v>
      </c>
      <c r="D26" s="30">
        <v>45569801.380000003</v>
      </c>
      <c r="E26" s="31">
        <v>5110</v>
      </c>
    </row>
    <row r="27" spans="1:5" x14ac:dyDescent="0.2">
      <c r="A27" s="19"/>
      <c r="B27" s="20" t="s">
        <v>16</v>
      </c>
      <c r="C27" s="29">
        <v>741054.76</v>
      </c>
      <c r="D27" s="30">
        <v>2497180.0499999998</v>
      </c>
      <c r="E27" s="31">
        <v>5120</v>
      </c>
    </row>
    <row r="28" spans="1:5" x14ac:dyDescent="0.2">
      <c r="A28" s="19"/>
      <c r="B28" s="20" t="s">
        <v>17</v>
      </c>
      <c r="C28" s="29">
        <v>4611348.34</v>
      </c>
      <c r="D28" s="30">
        <v>9015891.0899999999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154874.44</v>
      </c>
      <c r="D29" s="28">
        <f>SUM(D30:D38)</f>
        <v>1550825.25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154874.44</v>
      </c>
      <c r="D33" s="30">
        <v>1550825.25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6257742.0099999998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6257742.0099999998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26111777.100000001</v>
      </c>
      <c r="D59" s="3">
        <f>SUM(D56+D49+D43+D39+D29+D25)</f>
        <v>64891439.779999994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9989323.7100000009</v>
      </c>
      <c r="D61" s="28">
        <f>D22-D59</f>
        <v>-3470089.8599999994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2021-07-27T21:16:41Z</cp:lastPrinted>
  <dcterms:created xsi:type="dcterms:W3CDTF">2012-12-11T20:29:16Z</dcterms:created>
  <dcterms:modified xsi:type="dcterms:W3CDTF">2021-07-30T18:03:42Z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